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de Rejas de Desbaste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de Rejas de Desbaste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máximo</t>
        </is>
      </c>
      <c r="B5" s="6">
        <f>'Datos de Entrada'!B10</f>
        <v/>
      </c>
      <c r="C5" s="4" t="inlineStr">
        <is>
          <t>m3/s</t>
        </is>
      </c>
      <c r="D5" s="4" t="inlineStr">
        <is>
          <t>Dato hidráulico</t>
        </is>
      </c>
      <c r="E5" s="4" t="inlineStr"/>
      <c r="F5" s="4" t="inlineStr"/>
    </row>
    <row r="6">
      <c r="A6" s="4" t="inlineStr">
        <is>
          <t>Velocidad a través de reja</t>
        </is>
      </c>
      <c r="B6" s="5" t="n">
        <v>1</v>
      </c>
      <c r="C6" s="4" t="inlineStr">
        <is>
          <t>m/s</t>
        </is>
      </c>
      <c r="D6" s="4" t="inlineStr">
        <is>
          <t>≤1,4 m/s a Qmáx</t>
        </is>
      </c>
      <c r="E6" s="4">
        <f>IF(B6&lt;=1.4,"CUMPLE","REVISAR")</f>
        <v/>
      </c>
      <c r="F6" s="4" t="inlineStr">
        <is>
          <t>Editable</t>
        </is>
      </c>
    </row>
    <row r="7">
      <c r="A7" s="4" t="inlineStr">
        <is>
          <t>Profundidad de lámina</t>
        </is>
      </c>
      <c r="B7" s="5" t="n">
        <v>0.6</v>
      </c>
      <c r="C7" s="4" t="inlineStr">
        <is>
          <t>m</t>
        </is>
      </c>
      <c r="D7" s="4" t="inlineStr">
        <is>
          <t>Proyecto</t>
        </is>
      </c>
      <c r="E7" s="4" t="inlineStr"/>
      <c r="F7" s="4" t="inlineStr">
        <is>
          <t>Editable</t>
        </is>
      </c>
    </row>
    <row r="8">
      <c r="A8" s="4" t="inlineStr">
        <is>
          <t>Paso libre E</t>
        </is>
      </c>
      <c r="B8" s="5" t="n">
        <v>10</v>
      </c>
      <c r="C8" s="4" t="inlineStr">
        <is>
          <t>mm</t>
        </is>
      </c>
      <c r="D8" s="4" t="inlineStr">
        <is>
          <t>Finos: 6-12 mm; RAFA ≤10 mm</t>
        </is>
      </c>
      <c r="E8" s="4">
        <f>IF(AND(B8&gt;=6,B8&lt;=12),"CUMPLE","REVISAR")</f>
        <v/>
      </c>
      <c r="F8" s="4" t="inlineStr"/>
    </row>
    <row r="9">
      <c r="A9" s="4" t="inlineStr">
        <is>
          <t>Espesor de barra e</t>
        </is>
      </c>
      <c r="B9" s="5" t="n">
        <v>10</v>
      </c>
      <c r="C9" s="4" t="inlineStr">
        <is>
          <t>mm</t>
        </is>
      </c>
      <c r="D9" s="4" t="inlineStr">
        <is>
          <t>6-12 mm</t>
        </is>
      </c>
      <c r="E9" s="4">
        <f>IF(AND(B9&gt;=6,B9&lt;=12),"CUMPLE","REVISAR")</f>
        <v/>
      </c>
      <c r="F9" s="4" t="inlineStr"/>
    </row>
    <row r="10">
      <c r="A10" s="4" t="inlineStr">
        <is>
          <t>Coeficiente de colmatación C</t>
        </is>
      </c>
      <c r="B10" s="5" t="n">
        <v>1.3</v>
      </c>
      <c r="C10" s="4" t="inlineStr">
        <is>
          <t>-</t>
        </is>
      </c>
      <c r="D10" s="4" t="inlineStr">
        <is>
          <t>1,30</t>
        </is>
      </c>
      <c r="E10" s="4" t="inlineStr"/>
      <c r="F10" s="4" t="inlineStr"/>
    </row>
    <row r="11">
      <c r="A11" s="4" t="inlineStr">
        <is>
          <t>Ancho calculado</t>
        </is>
      </c>
      <c r="B11" s="6">
        <f>MAX(0.30,B10*B5/(B6*B7)*((B8+B9)/B8))</f>
        <v/>
      </c>
      <c r="C11" s="4" t="inlineStr">
        <is>
          <t>m</t>
        </is>
      </c>
      <c r="D11" s="4" t="inlineStr">
        <is>
          <t>Mínimo 0,30 m</t>
        </is>
      </c>
      <c r="E11" s="4">
        <f>IF(B11&gt;=0.3,"CUMPLE","REVISAR")</f>
        <v/>
      </c>
      <c r="F11" s="4" t="inlineStr"/>
    </row>
    <row r="12">
      <c r="A12" s="4" t="inlineStr">
        <is>
          <t>Pérdida de carga adoptada</t>
        </is>
      </c>
      <c r="B12" s="5" t="n">
        <v>0.3</v>
      </c>
      <c r="C12" s="4" t="inlineStr">
        <is>
          <t>m</t>
        </is>
      </c>
      <c r="D12" s="4" t="inlineStr">
        <is>
          <t>Reja fina: 0,2-0,4 m</t>
        </is>
      </c>
      <c r="E12" s="4">
        <f>IF(AND(B12&gt;=0.2,B12&lt;=0.4),"CUMPLE","REVISAR")</f>
        <v/>
      </c>
      <c r="F12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de Rejas de Desbaste - Resumen</t>
        </is>
      </c>
    </row>
    <row r="2">
      <c r="A2" s="9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Ancho de canal</t>
        </is>
      </c>
      <c r="B5" s="10">
        <f>Calculos!B11</f>
        <v/>
      </c>
      <c r="C5" s="4" t="inlineStr">
        <is>
          <t>m</t>
        </is>
      </c>
      <c r="D5" s="11">
        <f>Calculos!E11</f>
        <v/>
      </c>
      <c r="E5" s="4" t="inlineStr">
        <is>
          <t>Guía Módulo 1</t>
        </is>
      </c>
      <c r="F5" s="4" t="inlineStr"/>
    </row>
    <row r="6">
      <c r="A6" s="4" t="inlineStr">
        <is>
          <t>Paso libre</t>
        </is>
      </c>
      <c r="B6" s="10">
        <f>Calculos!B8</f>
        <v/>
      </c>
      <c r="C6" s="4" t="inlineStr">
        <is>
          <t>mm</t>
        </is>
      </c>
      <c r="D6" s="11">
        <f>Calculos!E8</f>
        <v/>
      </c>
      <c r="E6" s="4" t="inlineStr">
        <is>
          <t>Guía Módulo 1</t>
        </is>
      </c>
      <c r="F6" s="4" t="inlineStr"/>
    </row>
    <row r="7">
      <c r="A7" s="4" t="inlineStr">
        <is>
          <t>Pérdida de carga</t>
        </is>
      </c>
      <c r="B7" s="10">
        <f>Calculos!B12</f>
        <v/>
      </c>
      <c r="C7" s="4" t="inlineStr">
        <is>
          <t>m</t>
        </is>
      </c>
      <c r="D7" s="11">
        <f>Calculos!E12</f>
        <v/>
      </c>
      <c r="E7" s="4" t="inlineStr">
        <is>
          <t>Guía Módulo 1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2" t="inlineStr">
        <is>
          <t>Fuente</t>
        </is>
      </c>
      <c r="B4" s="12" t="inlineStr">
        <is>
          <t>Contenido</t>
        </is>
      </c>
      <c r="C4" s="12" t="inlineStr">
        <is>
          <t>URL</t>
        </is>
      </c>
      <c r="D4" s="12" t="inlineStr">
        <is>
          <t>Nivel</t>
        </is>
      </c>
      <c r="E4" s="12" t="inlineStr">
        <is>
          <t>Aplicación</t>
        </is>
      </c>
      <c r="F4" s="12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/>
    <row r="8"/>
    <row r="9"/>
    <row r="10">
      <c r="A10" s="13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